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8010"/>
  </bookViews>
  <sheets>
    <sheet name="G5RV" sheetId="1" r:id="rId1"/>
  </sheets>
  <calcPr calcId="125725"/>
</workbook>
</file>

<file path=xl/calcChain.xml><?xml version="1.0" encoding="utf-8"?>
<calcChain xmlns="http://schemas.openxmlformats.org/spreadsheetml/2006/main">
  <c r="D10" i="1"/>
  <c r="D11" s="1"/>
  <c r="D12" s="1"/>
  <c r="D20"/>
  <c r="D21"/>
  <c r="D22"/>
  <c r="D17"/>
  <c r="D16"/>
  <c r="D15"/>
  <c r="D6"/>
  <c r="D7" s="1"/>
</calcChain>
</file>

<file path=xl/sharedStrings.xml><?xml version="1.0" encoding="utf-8"?>
<sst xmlns="http://schemas.openxmlformats.org/spreadsheetml/2006/main" count="40" uniqueCount="18">
  <si>
    <t>CALCULO DE ANTENA G5RV</t>
  </si>
  <si>
    <t>Frecuencia de cálculo (20 mts.)</t>
  </si>
  <si>
    <t>Largo de la antena:</t>
  </si>
  <si>
    <t>Mhz</t>
  </si>
  <si>
    <t>Versión 80 a 10 mts:</t>
  </si>
  <si>
    <t>Versión 40 a 10 mts:</t>
  </si>
  <si>
    <t>Cada rama del dipolo tiene:</t>
  </si>
  <si>
    <t>En cinta de TV de 300 Ohms</t>
  </si>
  <si>
    <t>En cinta de 450 Ohms</t>
  </si>
  <si>
    <t>En escalerita con separación de 5 cm:</t>
  </si>
  <si>
    <t xml:space="preserve">Línea adaptadora Versión 80 a 10 mts: </t>
  </si>
  <si>
    <t xml:space="preserve">Línea adaptadora Versión 40 a 10 mts: </t>
  </si>
  <si>
    <t>(A)</t>
  </si>
  <si>
    <t>(B)</t>
  </si>
  <si>
    <t>Mts</t>
  </si>
  <si>
    <r>
      <t>El largo de la antena se calcula en base a la frecuencia a utilizar para</t>
    </r>
    <r>
      <rPr>
        <b/>
        <sz val="18"/>
        <color theme="1"/>
        <rFont val="Calibri"/>
        <family val="2"/>
        <scheme val="minor"/>
      </rPr>
      <t xml:space="preserve"> 20 </t>
    </r>
    <r>
      <rPr>
        <sz val="18"/>
        <color theme="1"/>
        <rFont val="Calibri"/>
        <family val="2"/>
        <scheme val="minor"/>
      </rPr>
      <t>metros.</t>
    </r>
  </si>
  <si>
    <t>© LW1DRJ</t>
  </si>
  <si>
    <t>Ingrese sólo dato de frecuencia</t>
  </si>
</sst>
</file>

<file path=xl/styles.xml><?xml version="1.0" encoding="utf-8"?>
<styleSheet xmlns="http://schemas.openxmlformats.org/spreadsheetml/2006/main">
  <numFmts count="1">
    <numFmt numFmtId="173" formatCode="#,##0.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6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173" fontId="9" fillId="3" borderId="2" xfId="0" applyNumberFormat="1" applyFont="1" applyFill="1" applyBorder="1" applyAlignment="1" applyProtection="1">
      <alignment horizontal="center"/>
      <protection locked="0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8</xdr:row>
      <xdr:rowOff>114300</xdr:rowOff>
    </xdr:from>
    <xdr:to>
      <xdr:col>12</xdr:col>
      <xdr:colOff>381000</xdr:colOff>
      <xdr:row>16</xdr:row>
      <xdr:rowOff>171450</xdr:rowOff>
    </xdr:to>
    <xdr:pic>
      <xdr:nvPicPr>
        <xdr:cNvPr id="3" name="2 Imagen" descr="g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1933575"/>
          <a:ext cx="437197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sqref="A1:M1"/>
    </sheetView>
  </sheetViews>
  <sheetFormatPr baseColWidth="10" defaultRowHeight="15"/>
  <cols>
    <col min="4" max="4" width="10.7109375" bestFit="1" customWidth="1"/>
    <col min="5" max="5" width="4.7109375" bestFit="1" customWidth="1"/>
  </cols>
  <sheetData>
    <row r="1" spans="1:13" ht="28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3.25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4" spans="1:13" ht="24" thickBot="1">
      <c r="A4" s="4" t="s">
        <v>4</v>
      </c>
    </row>
    <row r="5" spans="1:13" ht="24.75" thickTop="1" thickBot="1">
      <c r="A5" s="16" t="s">
        <v>1</v>
      </c>
      <c r="D5" s="12">
        <v>14.074</v>
      </c>
      <c r="E5" t="s">
        <v>3</v>
      </c>
      <c r="F5" s="13" t="s">
        <v>17</v>
      </c>
      <c r="G5" s="14"/>
      <c r="H5" s="15"/>
    </row>
    <row r="6" spans="1:13">
      <c r="A6" t="s">
        <v>2</v>
      </c>
      <c r="D6" s="8">
        <f>((492*2.95)/D5)*0.3048</f>
        <v>31.432906067926677</v>
      </c>
      <c r="E6" t="s">
        <v>14</v>
      </c>
    </row>
    <row r="7" spans="1:13" ht="18.75">
      <c r="A7" t="s">
        <v>6</v>
      </c>
      <c r="D7" s="9">
        <f>+D6/2</f>
        <v>15.716453033963338</v>
      </c>
      <c r="E7" t="s">
        <v>14</v>
      </c>
      <c r="F7" t="s">
        <v>12</v>
      </c>
      <c r="I7" s="5"/>
    </row>
    <row r="8" spans="1:13" ht="7.5" customHeight="1">
      <c r="D8" s="1"/>
    </row>
    <row r="9" spans="1:13" ht="23.25">
      <c r="A9" s="6" t="s">
        <v>5</v>
      </c>
      <c r="B9" s="7"/>
      <c r="C9" s="7"/>
      <c r="D9" s="1"/>
    </row>
    <row r="10" spans="1:13" ht="15.75">
      <c r="A10" t="s">
        <v>1</v>
      </c>
      <c r="D10" s="10">
        <f>+D5</f>
        <v>14.074</v>
      </c>
      <c r="E10" t="s">
        <v>3</v>
      </c>
    </row>
    <row r="11" spans="1:13">
      <c r="A11" t="s">
        <v>2</v>
      </c>
      <c r="D11" s="9">
        <f>((492*2.95)/D10)*0.3048/2</f>
        <v>15.716453033963338</v>
      </c>
      <c r="E11" t="s">
        <v>14</v>
      </c>
    </row>
    <row r="12" spans="1:13">
      <c r="A12" t="s">
        <v>6</v>
      </c>
      <c r="D12" s="9">
        <f>+D11/2</f>
        <v>7.8582265169816692</v>
      </c>
      <c r="E12" t="s">
        <v>14</v>
      </c>
      <c r="F12" t="s">
        <v>12</v>
      </c>
    </row>
    <row r="13" spans="1:13" ht="7.5" customHeight="1">
      <c r="D13" s="1"/>
    </row>
    <row r="14" spans="1:13" ht="23.25">
      <c r="A14" s="4" t="s">
        <v>10</v>
      </c>
      <c r="D14" s="1"/>
    </row>
    <row r="15" spans="1:13" ht="15.75">
      <c r="A15" t="s">
        <v>9</v>
      </c>
      <c r="D15" s="11">
        <f>492*0.97/$D$5*0.3048</f>
        <v>10.335565724030127</v>
      </c>
      <c r="E15" t="s">
        <v>14</v>
      </c>
      <c r="F15" t="s">
        <v>13</v>
      </c>
    </row>
    <row r="16" spans="1:13" ht="15.75">
      <c r="A16" t="s">
        <v>7</v>
      </c>
      <c r="D16" s="11">
        <f>492*0.82/$D$5*0.3048</f>
        <v>8.7372823646440239</v>
      </c>
      <c r="E16" t="s">
        <v>14</v>
      </c>
      <c r="F16" t="s">
        <v>13</v>
      </c>
    </row>
    <row r="17" spans="1:13" ht="15.75">
      <c r="A17" t="s">
        <v>8</v>
      </c>
      <c r="D17" s="11">
        <f>492*0.9/$D$5*0.3048</f>
        <v>9.5897001563166135</v>
      </c>
      <c r="E17" t="s">
        <v>14</v>
      </c>
      <c r="F17" t="s">
        <v>13</v>
      </c>
    </row>
    <row r="18" spans="1:13" ht="7.5" customHeight="1">
      <c r="D18" s="1"/>
    </row>
    <row r="19" spans="1:13" ht="23.25">
      <c r="A19" s="6" t="s">
        <v>11</v>
      </c>
      <c r="B19" s="7"/>
      <c r="C19" s="7"/>
      <c r="D19" s="1"/>
    </row>
    <row r="20" spans="1:13" ht="15.75">
      <c r="A20" t="s">
        <v>9</v>
      </c>
      <c r="D20" s="11">
        <f>(492*0.97/$D$5*0.3048)/2</f>
        <v>5.1677828620150636</v>
      </c>
      <c r="E20" t="s">
        <v>14</v>
      </c>
      <c r="F20" t="s">
        <v>13</v>
      </c>
    </row>
    <row r="21" spans="1:13" ht="15.75">
      <c r="A21" t="s">
        <v>7</v>
      </c>
      <c r="D21" s="11">
        <f>(492*0.82/$D$5*0.3048)/2</f>
        <v>4.3686411823220119</v>
      </c>
      <c r="E21" t="s">
        <v>14</v>
      </c>
      <c r="F21" t="s">
        <v>13</v>
      </c>
      <c r="M21" t="s">
        <v>16</v>
      </c>
    </row>
    <row r="22" spans="1:13" ht="15.75">
      <c r="A22" t="s">
        <v>8</v>
      </c>
      <c r="D22" s="11">
        <f>(492*0.9/$D$5*0.3048)/2</f>
        <v>4.7948500781583068</v>
      </c>
      <c r="E22" t="s">
        <v>14</v>
      </c>
      <c r="F22" t="s">
        <v>13</v>
      </c>
    </row>
  </sheetData>
  <sheetProtection password="CC13" sheet="1" objects="1" scenarios="1"/>
  <mergeCells count="3">
    <mergeCell ref="A1:M1"/>
    <mergeCell ref="A2:M2"/>
    <mergeCell ref="F5:H5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G5RV</vt:lpstr>
    </vt:vector>
  </TitlesOfParts>
  <Company>Empresa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2019-07-19T00:47:46Z</dcterms:created>
  <dcterms:modified xsi:type="dcterms:W3CDTF">2019-07-19T01:45:33Z</dcterms:modified>
</cp:coreProperties>
</file>